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68" windowWidth="14808" windowHeight="7956"/>
  </bookViews>
  <sheets>
    <sheet name="год 2020" sheetId="2" r:id="rId1"/>
  </sheets>
  <definedNames>
    <definedName name="_xlnm.Print_Titles" localSheetId="0">'год 2020'!$4:$6</definedName>
    <definedName name="_xlnm.Print_Area" localSheetId="0">'год 2020'!$A$1:$Q$23</definedName>
  </definedNames>
  <calcPr calcId="124519"/>
</workbook>
</file>

<file path=xl/calcChain.xml><?xml version="1.0" encoding="utf-8"?>
<calcChain xmlns="http://schemas.openxmlformats.org/spreadsheetml/2006/main">
  <c r="O36" i="2"/>
  <c r="N36"/>
  <c r="M36"/>
  <c r="O35"/>
  <c r="N35"/>
  <c r="M35"/>
  <c r="O34"/>
  <c r="N34"/>
  <c r="O33"/>
  <c r="N33"/>
  <c r="M34"/>
  <c r="M33"/>
  <c r="O31"/>
  <c r="N31"/>
  <c r="M31"/>
  <c r="O30"/>
  <c r="N30"/>
  <c r="M30"/>
  <c r="O27"/>
  <c r="O28" s="1"/>
  <c r="N27"/>
  <c r="N28" s="1"/>
  <c r="O26"/>
  <c r="N26"/>
  <c r="M28"/>
  <c r="M27"/>
  <c r="M26"/>
  <c r="F28"/>
  <c r="E28"/>
  <c r="F27"/>
  <c r="E27"/>
  <c r="F30"/>
  <c r="E30"/>
  <c r="F26"/>
  <c r="E26"/>
  <c r="O18" l="1"/>
  <c r="N18"/>
  <c r="M18"/>
  <c r="G30" l="1"/>
  <c r="G26"/>
  <c r="P17" l="1"/>
  <c r="K17"/>
  <c r="J17"/>
  <c r="P16"/>
  <c r="K16"/>
  <c r="J16"/>
  <c r="P15"/>
  <c r="K15"/>
  <c r="J15"/>
  <c r="P14"/>
  <c r="K14"/>
  <c r="J14"/>
  <c r="P13"/>
  <c r="K13"/>
  <c r="J13"/>
  <c r="P12"/>
  <c r="K12"/>
  <c r="J12"/>
  <c r="P11"/>
  <c r="K11"/>
  <c r="J11"/>
  <c r="P10"/>
  <c r="K10"/>
  <c r="J10"/>
  <c r="P9"/>
  <c r="K9"/>
  <c r="J9"/>
  <c r="P8"/>
  <c r="K8"/>
  <c r="J8"/>
  <c r="P7"/>
  <c r="K7"/>
  <c r="J7"/>
  <c r="L16" l="1"/>
  <c r="L7"/>
  <c r="L8"/>
  <c r="L9"/>
  <c r="L10"/>
  <c r="L11"/>
  <c r="L12"/>
  <c r="L13"/>
  <c r="L14"/>
  <c r="L15"/>
  <c r="L17"/>
</calcChain>
</file>

<file path=xl/sharedStrings.xml><?xml version="1.0" encoding="utf-8"?>
<sst xmlns="http://schemas.openxmlformats.org/spreadsheetml/2006/main" count="84" uniqueCount="57">
  <si>
    <t>Примечание *</t>
  </si>
  <si>
    <t>Итого:</t>
  </si>
  <si>
    <t xml:space="preserve">ИСПОЛНЕНИЕ государственного задания  </t>
  </si>
  <si>
    <t>ПЛАН государственного задания</t>
  </si>
  <si>
    <t>Главный бухгалтер __________________________Шматкова Т.А.</t>
  </si>
  <si>
    <t>Зам.главного врача по экономическим вопросам __________________________Митина С.А.</t>
  </si>
  <si>
    <t>ГУЗ "Плавская центральная районная больница имени С.С. Гагарина"</t>
  </si>
  <si>
    <t>Главный врач ГУЗ "Плавская ЦРБ им.С.С.Гагарина" ___________________________В.А.Куликов</t>
  </si>
  <si>
    <t>койко-дней</t>
  </si>
  <si>
    <t>0902</t>
  </si>
  <si>
    <t>0901</t>
  </si>
  <si>
    <t>Первичная медико-санитарная помощь, не включенная в базовую программу обязательного медицинского страхования</t>
  </si>
  <si>
    <t xml:space="preserve">Патологическая анатомия </t>
  </si>
  <si>
    <t xml:space="preserve">Паллиативная медицинская помощь </t>
  </si>
  <si>
    <t>Посмертная диагностика путем вскрытия трупов умерших</t>
  </si>
  <si>
    <t>количество вскрытий</t>
  </si>
  <si>
    <t>обращения</t>
  </si>
  <si>
    <t>посещения</t>
  </si>
  <si>
    <t>ГУЗ "Плавская центральная районная больница им. С.С.Гагарина" (2 уровень оказания медицинской помощи)</t>
  </si>
  <si>
    <t xml:space="preserve"> фтизиатрия</t>
  </si>
  <si>
    <t xml:space="preserve"> психиатрия</t>
  </si>
  <si>
    <t xml:space="preserve"> наркология</t>
  </si>
  <si>
    <t>венерология</t>
  </si>
  <si>
    <t>оказание паллиативной помощи</t>
  </si>
  <si>
    <r>
      <rPr>
        <b/>
        <sz val="12"/>
        <rFont val="Times New Roman"/>
        <family val="1"/>
        <charset val="204"/>
      </rPr>
      <t xml:space="preserve">Наименование учреждения  </t>
    </r>
    <r>
      <rPr>
        <sz val="12"/>
        <rFont val="Times New Roman"/>
        <family val="1"/>
        <charset val="204"/>
      </rPr>
      <t>(уровень оказания медицинской помощи)</t>
    </r>
  </si>
  <si>
    <t xml:space="preserve">Наименование государственной услуги (работы)                                  </t>
  </si>
  <si>
    <t xml:space="preserve">единица измерения   </t>
  </si>
  <si>
    <t>код раздела, подраздела  вида помощи</t>
  </si>
  <si>
    <t>Специалист**, профиль ***, описание работы.</t>
  </si>
  <si>
    <t>%-т исполнения государственного задания к годовому (квартальному) плану в натуральных показателях</t>
  </si>
  <si>
    <t>.0901                                             .0902                       .0903                      .0904                      .0906                      .0909</t>
  </si>
  <si>
    <t>Исп. Митина С.А. (buhcrbpl@mail.ru)</t>
  </si>
  <si>
    <t>Паллиативная помощь в амбулаторных условиях</t>
  </si>
  <si>
    <t>число посещений</t>
  </si>
  <si>
    <t>число обращений</t>
  </si>
  <si>
    <t>,</t>
  </si>
  <si>
    <t>на 2020 год</t>
  </si>
  <si>
    <r>
      <t xml:space="preserve">Плановый объем государственной </t>
    </r>
    <r>
      <rPr>
        <b/>
        <u/>
        <sz val="12"/>
        <color theme="1"/>
        <rFont val="Times New Roman"/>
        <family val="1"/>
        <charset val="204"/>
      </rPr>
      <t>работы</t>
    </r>
    <r>
      <rPr>
        <sz val="12"/>
        <color theme="1"/>
        <rFont val="Times New Roman"/>
        <family val="1"/>
        <charset val="204"/>
      </rPr>
      <t xml:space="preserve"> на 2020 год (квартал)   в натуральных показателях                 </t>
    </r>
    <r>
      <rPr>
        <b/>
        <sz val="12"/>
        <color theme="1"/>
        <rFont val="Times New Roman"/>
        <family val="1"/>
        <charset val="204"/>
      </rPr>
      <t xml:space="preserve">  (С учетом уточнения бюджета ТО на 2020 год)</t>
    </r>
  </si>
  <si>
    <r>
      <t xml:space="preserve">Плановый объем государственной </t>
    </r>
    <r>
      <rPr>
        <b/>
        <sz val="12"/>
        <color theme="1"/>
        <rFont val="Times New Roman"/>
        <family val="1"/>
        <charset val="204"/>
      </rPr>
      <t>услуги</t>
    </r>
    <r>
      <rPr>
        <sz val="12"/>
        <color theme="1"/>
        <rFont val="Times New Roman"/>
        <family val="1"/>
        <charset val="204"/>
      </rPr>
      <t xml:space="preserve"> на</t>
    </r>
    <r>
      <rPr>
        <b/>
        <sz val="12"/>
        <color theme="1"/>
        <rFont val="Times New Roman"/>
        <family val="1"/>
        <charset val="204"/>
      </rPr>
      <t xml:space="preserve"> 2020 </t>
    </r>
    <r>
      <rPr>
        <sz val="12"/>
        <color theme="1"/>
        <rFont val="Times New Roman"/>
        <family val="1"/>
        <charset val="204"/>
      </rPr>
      <t xml:space="preserve">год (квартал)   в натуральных показателях                      </t>
    </r>
    <r>
      <rPr>
        <b/>
        <sz val="12"/>
        <color theme="1"/>
        <rFont val="Times New Roman"/>
        <family val="1"/>
        <charset val="204"/>
      </rPr>
      <t xml:space="preserve">    (С учетом уточнения бюджета ТО на 2020 год)</t>
    </r>
  </si>
  <si>
    <r>
      <t>на</t>
    </r>
    <r>
      <rPr>
        <b/>
        <sz val="12"/>
        <color theme="1"/>
        <rFont val="Times New Roman"/>
        <family val="1"/>
        <charset val="204"/>
      </rPr>
      <t xml:space="preserve"> 2020 </t>
    </r>
    <r>
      <rPr>
        <sz val="12"/>
        <color theme="1"/>
        <rFont val="Times New Roman"/>
        <family val="1"/>
        <charset val="204"/>
      </rPr>
      <t xml:space="preserve">год (квартал)                   в натуральных показателях                  </t>
    </r>
  </si>
  <si>
    <r>
      <rPr>
        <b/>
        <sz val="14"/>
        <color theme="1"/>
        <rFont val="Times New Roman"/>
        <family val="1"/>
        <charset val="204"/>
      </rPr>
      <t xml:space="preserve">план объема субсидии на выполнение </t>
    </r>
    <r>
      <rPr>
        <sz val="12"/>
        <color theme="1"/>
        <rFont val="Times New Roman"/>
        <family val="1"/>
        <charset val="204"/>
      </rPr>
      <t xml:space="preserve">государственного задания на </t>
    </r>
    <r>
      <rPr>
        <b/>
        <sz val="12"/>
        <color theme="1"/>
        <rFont val="Times New Roman"/>
        <family val="1"/>
        <charset val="204"/>
      </rPr>
      <t>2020</t>
    </r>
    <r>
      <rPr>
        <sz val="12"/>
        <color theme="1"/>
        <rFont val="Times New Roman"/>
        <family val="1"/>
        <charset val="204"/>
      </rPr>
      <t xml:space="preserve"> год (квартал)                      </t>
    </r>
    <r>
      <rPr>
        <b/>
        <u/>
        <sz val="12"/>
        <color theme="1"/>
        <rFont val="Times New Roman"/>
        <family val="1"/>
        <charset val="204"/>
      </rPr>
      <t xml:space="preserve">  (тыс. рублей)                                       (С учетом уточнения бюджета ТО на 2020 год)</t>
    </r>
  </si>
  <si>
    <t xml:space="preserve">Информация о выполнении  государственного задания за  2020 год. </t>
  </si>
  <si>
    <t>пос</t>
  </si>
  <si>
    <t>пос,пол</t>
  </si>
  <si>
    <t>всего пос</t>
  </si>
  <si>
    <t>обращение</t>
  </si>
  <si>
    <t>всего поликлиника</t>
  </si>
  <si>
    <t>паллиат.стац</t>
  </si>
  <si>
    <t>вскр.стац</t>
  </si>
  <si>
    <t>всего стац</t>
  </si>
  <si>
    <t>всего</t>
  </si>
  <si>
    <r>
      <rPr>
        <b/>
        <sz val="14"/>
        <color theme="1"/>
        <rFont val="Times New Roman"/>
        <family val="1"/>
        <charset val="204"/>
      </rPr>
      <t>финансирование</t>
    </r>
    <r>
      <rPr>
        <sz val="12"/>
        <color theme="1"/>
        <rFont val="Times New Roman"/>
        <family val="1"/>
        <charset val="204"/>
      </rPr>
      <t xml:space="preserve"> по состоянию на</t>
    </r>
    <r>
      <rPr>
        <b/>
        <sz val="12"/>
        <color theme="1"/>
        <rFont val="Times New Roman"/>
        <family val="1"/>
        <charset val="204"/>
      </rPr>
      <t xml:space="preserve"> 31.12.2020</t>
    </r>
    <r>
      <rPr>
        <sz val="12"/>
        <color theme="1"/>
        <rFont val="Times New Roman"/>
        <family val="1"/>
        <charset val="204"/>
      </rPr>
      <t xml:space="preserve">               </t>
    </r>
    <r>
      <rPr>
        <b/>
        <sz val="12"/>
        <color theme="1"/>
        <rFont val="Times New Roman"/>
        <family val="1"/>
        <charset val="204"/>
      </rPr>
      <t xml:space="preserve">(тыс. рублей)                               (без остатка 2019 года)           </t>
    </r>
  </si>
  <si>
    <r>
      <rPr>
        <b/>
        <sz val="14"/>
        <color theme="1"/>
        <rFont val="Times New Roman"/>
        <family val="1"/>
        <charset val="204"/>
      </rPr>
      <t>кассовый расход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 на </t>
    </r>
    <r>
      <rPr>
        <b/>
        <sz val="12"/>
        <color theme="1"/>
        <rFont val="Times New Roman"/>
        <family val="1"/>
        <charset val="204"/>
      </rPr>
      <t>31.12.2020</t>
    </r>
    <r>
      <rPr>
        <sz val="12"/>
        <color theme="1"/>
        <rFont val="Times New Roman"/>
        <family val="1"/>
        <charset val="204"/>
      </rPr>
      <t xml:space="preserve">                 </t>
    </r>
    <r>
      <rPr>
        <b/>
        <sz val="12"/>
        <color theme="1"/>
        <rFont val="Times New Roman"/>
        <family val="1"/>
        <charset val="204"/>
      </rPr>
      <t xml:space="preserve">(без остатка 2019 года)                            (тыс. рублей)                   </t>
    </r>
  </si>
  <si>
    <r>
      <t xml:space="preserve">%-т исполнения государственного задания в денежном выражении на </t>
    </r>
    <r>
      <rPr>
        <b/>
        <sz val="12"/>
        <color theme="1"/>
        <rFont val="Times New Roman"/>
        <family val="1"/>
        <charset val="204"/>
      </rPr>
      <t xml:space="preserve">31.12.2020        </t>
    </r>
    <r>
      <rPr>
        <sz val="12"/>
        <color theme="1"/>
        <rFont val="Times New Roman"/>
        <family val="1"/>
        <charset val="204"/>
      </rPr>
      <t xml:space="preserve">                  к годовому (квартальному) плану финансирования</t>
    </r>
  </si>
  <si>
    <r>
      <t xml:space="preserve">по состоянию на </t>
    </r>
    <r>
      <rPr>
        <b/>
        <sz val="12"/>
        <color theme="1"/>
        <rFont val="Times New Roman"/>
        <family val="1"/>
        <charset val="204"/>
      </rPr>
      <t>31.12.2020 г</t>
    </r>
    <r>
      <rPr>
        <sz val="12"/>
        <color theme="1"/>
        <rFont val="Times New Roman"/>
        <family val="1"/>
        <charset val="204"/>
      </rPr>
      <t>ода в натуральных показателях</t>
    </r>
  </si>
  <si>
    <r>
      <t xml:space="preserve">Объем </t>
    </r>
    <r>
      <rPr>
        <b/>
        <u/>
        <sz val="12"/>
        <color theme="1"/>
        <rFont val="Times New Roman"/>
        <family val="1"/>
        <charset val="204"/>
      </rPr>
      <t>исполнения</t>
    </r>
    <r>
      <rPr>
        <sz val="12"/>
        <color theme="1"/>
        <rFont val="Times New Roman"/>
        <family val="1"/>
        <charset val="204"/>
      </rPr>
      <t xml:space="preserve"> государственной  </t>
    </r>
    <r>
      <rPr>
        <b/>
        <u/>
        <sz val="12"/>
        <color theme="1"/>
        <rFont val="Times New Roman"/>
        <family val="1"/>
        <charset val="204"/>
      </rPr>
      <t>работы</t>
    </r>
    <r>
      <rPr>
        <sz val="12"/>
        <color theme="1"/>
        <rFont val="Times New Roman"/>
        <family val="1"/>
        <charset val="204"/>
      </rPr>
      <t xml:space="preserve"> по состоянию на </t>
    </r>
    <r>
      <rPr>
        <b/>
        <sz val="12"/>
        <color theme="1"/>
        <rFont val="Times New Roman"/>
        <family val="1"/>
        <charset val="204"/>
      </rPr>
      <t>31.12.2020</t>
    </r>
    <r>
      <rPr>
        <sz val="12"/>
        <color theme="1"/>
        <rFont val="Times New Roman"/>
        <family val="1"/>
        <charset val="204"/>
      </rPr>
      <t xml:space="preserve"> года в натуральных показателях</t>
    </r>
  </si>
  <si>
    <r>
      <t xml:space="preserve">Объем </t>
    </r>
    <r>
      <rPr>
        <b/>
        <u/>
        <sz val="12"/>
        <color theme="1"/>
        <rFont val="Times New Roman"/>
        <family val="1"/>
        <charset val="204"/>
      </rPr>
      <t xml:space="preserve">исполнения </t>
    </r>
    <r>
      <rPr>
        <sz val="12"/>
        <color theme="1"/>
        <rFont val="Times New Roman"/>
        <family val="1"/>
        <charset val="204"/>
      </rPr>
      <t xml:space="preserve">государственной </t>
    </r>
    <r>
      <rPr>
        <b/>
        <u/>
        <sz val="12"/>
        <color theme="1"/>
        <rFont val="Times New Roman"/>
        <family val="1"/>
        <charset val="204"/>
      </rPr>
      <t>услуги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по состоянию на </t>
    </r>
    <r>
      <rPr>
        <b/>
        <sz val="12"/>
        <color theme="1"/>
        <rFont val="Times New Roman"/>
        <family val="1"/>
        <charset val="204"/>
      </rPr>
      <t>31.12.2020</t>
    </r>
    <r>
      <rPr>
        <sz val="12"/>
        <color theme="1"/>
        <rFont val="Times New Roman"/>
        <family val="1"/>
        <charset val="204"/>
      </rPr>
      <t xml:space="preserve"> года в натуральных показателях</t>
    </r>
  </si>
</sst>
</file>

<file path=xl/styles.xml><?xml version="1.0" encoding="utf-8"?>
<styleSheet xmlns="http://schemas.openxmlformats.org/spreadsheetml/2006/main">
  <numFmts count="1">
    <numFmt numFmtId="164" formatCode="#,##0.0"/>
  </numFmts>
  <fonts count="34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16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2"/>
      <color theme="1"/>
      <name val="Times New Roman"/>
      <family val="1"/>
      <charset val="204"/>
    </font>
    <font>
      <b/>
      <sz val="11"/>
      <color rgb="FFFF0000"/>
      <name val="Calibri"/>
      <family val="2"/>
      <scheme val="minor"/>
    </font>
    <font>
      <sz val="18"/>
      <color theme="1"/>
      <name val="Times New Roman"/>
      <family val="1"/>
      <charset val="204"/>
    </font>
    <font>
      <b/>
      <sz val="24"/>
      <color theme="1"/>
      <name val="Times New Roman"/>
      <family val="1"/>
      <charset val="204"/>
    </font>
    <font>
      <sz val="2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20"/>
      <color theme="1"/>
      <name val="Times New Roman"/>
      <family val="1"/>
      <charset val="204"/>
    </font>
    <font>
      <i/>
      <sz val="1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20"/>
      <color theme="1"/>
      <name val="Calibri"/>
      <family val="2"/>
      <scheme val="minor"/>
    </font>
    <font>
      <b/>
      <i/>
      <sz val="16"/>
      <color theme="1"/>
      <name val="Times New Roman"/>
      <family val="1"/>
      <charset val="204"/>
    </font>
    <font>
      <b/>
      <i/>
      <sz val="18"/>
      <color theme="1"/>
      <name val="Times New Roman"/>
      <family val="1"/>
      <charset val="204"/>
    </font>
    <font>
      <i/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0" xfId="0" applyBorder="1"/>
    <xf numFmtId="0" fontId="0" fillId="0" borderId="0" xfId="0" applyFont="1"/>
    <xf numFmtId="0" fontId="7" fillId="0" borderId="0" xfId="0" applyFont="1"/>
    <xf numFmtId="0" fontId="1" fillId="0" borderId="0" xfId="0" applyFont="1"/>
    <xf numFmtId="0" fontId="11" fillId="0" borderId="0" xfId="0" applyFont="1"/>
    <xf numFmtId="0" fontId="13" fillId="0" borderId="0" xfId="0" applyFont="1"/>
    <xf numFmtId="3" fontId="11" fillId="0" borderId="0" xfId="0" applyNumberFormat="1" applyFont="1"/>
    <xf numFmtId="1" fontId="11" fillId="0" borderId="0" xfId="0" applyNumberFormat="1" applyFont="1"/>
    <xf numFmtId="0" fontId="10" fillId="0" borderId="1" xfId="0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0" fillId="0" borderId="1" xfId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9" fillId="0" borderId="1" xfId="0" applyFont="1" applyFill="1" applyBorder="1" applyAlignment="1">
      <alignment horizontal="justify" vertical="top" wrapText="1"/>
    </xf>
    <xf numFmtId="3" fontId="15" fillId="0" borderId="1" xfId="0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9" fontId="15" fillId="0" borderId="1" xfId="0" applyNumberFormat="1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7" fillId="0" borderId="1" xfId="1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justify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15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8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24" fillId="2" borderId="1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justify" vertical="center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top" wrapText="1"/>
    </xf>
    <xf numFmtId="0" fontId="14" fillId="0" borderId="0" xfId="0" applyFont="1" applyFill="1" applyBorder="1" applyAlignment="1">
      <alignment horizontal="justify" vertical="top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justify" vertical="top" wrapText="1"/>
    </xf>
    <xf numFmtId="164" fontId="15" fillId="0" borderId="0" xfId="0" applyNumberFormat="1" applyFont="1" applyFill="1" applyBorder="1" applyAlignment="1">
      <alignment horizontal="center" vertical="center" wrapText="1"/>
    </xf>
    <xf numFmtId="9" fontId="15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11" fillId="0" borderId="0" xfId="0" applyFont="1" applyAlignment="1">
      <alignment vertical="center"/>
    </xf>
    <xf numFmtId="3" fontId="27" fillId="0" borderId="0" xfId="0" applyNumberFormat="1" applyFont="1"/>
    <xf numFmtId="164" fontId="6" fillId="0" borderId="0" xfId="0" applyNumberFormat="1" applyFont="1" applyFill="1"/>
    <xf numFmtId="164" fontId="6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1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2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164" fontId="14" fillId="0" borderId="0" xfId="0" applyNumberFormat="1" applyFont="1" applyFill="1"/>
    <xf numFmtId="164" fontId="17" fillId="0" borderId="0" xfId="0" applyNumberFormat="1" applyFont="1" applyFill="1"/>
    <xf numFmtId="164" fontId="28" fillId="0" borderId="0" xfId="0" applyNumberFormat="1" applyFont="1" applyFill="1"/>
    <xf numFmtId="0" fontId="29" fillId="0" borderId="0" xfId="0" applyFont="1"/>
    <xf numFmtId="0" fontId="6" fillId="0" borderId="0" xfId="0" applyFont="1"/>
    <xf numFmtId="0" fontId="30" fillId="0" borderId="0" xfId="0" applyFont="1" applyFill="1"/>
    <xf numFmtId="0" fontId="31" fillId="0" borderId="0" xfId="0" applyFont="1"/>
    <xf numFmtId="164" fontId="32" fillId="0" borderId="0" xfId="0" applyNumberFormat="1" applyFont="1" applyFill="1"/>
    <xf numFmtId="164" fontId="33" fillId="0" borderId="0" xfId="0" applyNumberFormat="1" applyFont="1" applyFill="1"/>
    <xf numFmtId="0" fontId="24" fillId="2" borderId="1" xfId="0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2" fontId="10" fillId="0" borderId="4" xfId="0" applyNumberFormat="1" applyFont="1" applyFill="1" applyBorder="1" applyAlignment="1">
      <alignment horizontal="center" vertical="top" wrapText="1"/>
    </xf>
    <xf numFmtId="0" fontId="24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2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22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tabSelected="1" view="pageBreakPreview" topLeftCell="A13" zoomScale="60" workbookViewId="0">
      <selection activeCell="G6" sqref="G6"/>
    </sheetView>
  </sheetViews>
  <sheetFormatPr defaultRowHeight="14.4"/>
  <cols>
    <col min="1" max="1" width="19.5546875" customWidth="1"/>
    <col min="2" max="2" width="34.44140625" customWidth="1"/>
    <col min="3" max="3" width="16.44140625" customWidth="1"/>
    <col min="4" max="4" width="13.33203125" customWidth="1"/>
    <col min="5" max="5" width="23.33203125" customWidth="1"/>
    <col min="6" max="6" width="24.109375" customWidth="1"/>
    <col min="7" max="7" width="22" customWidth="1"/>
    <col min="8" max="8" width="22.44140625" customWidth="1"/>
    <col min="9" max="9" width="21.5546875" customWidth="1"/>
    <col min="10" max="10" width="17" customWidth="1"/>
    <col min="11" max="11" width="18.6640625" customWidth="1"/>
    <col min="12" max="12" width="19.6640625" customWidth="1"/>
    <col min="13" max="13" width="22" style="29" customWidth="1"/>
    <col min="14" max="14" width="21.44140625" style="29" customWidth="1"/>
    <col min="15" max="15" width="20" style="29" customWidth="1"/>
    <col min="16" max="16" width="24.33203125" style="29" customWidth="1"/>
    <col min="17" max="17" width="35.33203125" style="2" customWidth="1"/>
  </cols>
  <sheetData>
    <row r="1" spans="1:17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8"/>
      <c r="N1" s="78"/>
      <c r="O1" s="78"/>
      <c r="P1" s="78"/>
      <c r="Q1" s="78"/>
    </row>
    <row r="2" spans="1:17" ht="38.25" customHeight="1">
      <c r="A2" s="79" t="s">
        <v>6</v>
      </c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</row>
    <row r="3" spans="1:17" ht="48" customHeight="1">
      <c r="A3" s="80" t="s">
        <v>41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</row>
    <row r="4" spans="1:17" ht="71.25" customHeight="1">
      <c r="A4" s="81" t="s">
        <v>24</v>
      </c>
      <c r="B4" s="82" t="s">
        <v>25</v>
      </c>
      <c r="C4" s="82" t="s">
        <v>26</v>
      </c>
      <c r="D4" s="32" t="s">
        <v>27</v>
      </c>
      <c r="E4" s="82" t="s">
        <v>28</v>
      </c>
      <c r="F4" s="75" t="s">
        <v>38</v>
      </c>
      <c r="G4" s="75" t="s">
        <v>56</v>
      </c>
      <c r="H4" s="75" t="s">
        <v>37</v>
      </c>
      <c r="I4" s="75" t="s">
        <v>55</v>
      </c>
      <c r="J4" s="33" t="s">
        <v>3</v>
      </c>
      <c r="K4" s="33" t="s">
        <v>2</v>
      </c>
      <c r="L4" s="75" t="s">
        <v>29</v>
      </c>
      <c r="M4" s="75" t="s">
        <v>40</v>
      </c>
      <c r="N4" s="75" t="s">
        <v>51</v>
      </c>
      <c r="O4" s="75" t="s">
        <v>52</v>
      </c>
      <c r="P4" s="75" t="s">
        <v>53</v>
      </c>
      <c r="Q4" s="85" t="s">
        <v>0</v>
      </c>
    </row>
    <row r="5" spans="1:17" ht="124.5" customHeight="1">
      <c r="A5" s="81"/>
      <c r="B5" s="82"/>
      <c r="C5" s="83"/>
      <c r="D5" s="34" t="s">
        <v>30</v>
      </c>
      <c r="E5" s="84"/>
      <c r="F5" s="75"/>
      <c r="G5" s="76"/>
      <c r="H5" s="76"/>
      <c r="I5" s="76"/>
      <c r="J5" s="35" t="s">
        <v>39</v>
      </c>
      <c r="K5" s="71" t="s">
        <v>54</v>
      </c>
      <c r="L5" s="75"/>
      <c r="M5" s="75"/>
      <c r="N5" s="75"/>
      <c r="O5" s="86"/>
      <c r="P5" s="75"/>
      <c r="Q5" s="85"/>
    </row>
    <row r="6" spans="1:17" ht="20.25" customHeight="1">
      <c r="A6" s="25">
        <v>1</v>
      </c>
      <c r="B6" s="25">
        <v>2</v>
      </c>
      <c r="C6" s="25">
        <v>3</v>
      </c>
      <c r="D6" s="25">
        <v>4</v>
      </c>
      <c r="E6" s="25">
        <v>5</v>
      </c>
      <c r="F6" s="31">
        <v>6</v>
      </c>
      <c r="G6" s="31">
        <v>7</v>
      </c>
      <c r="H6" s="31">
        <v>8</v>
      </c>
      <c r="I6" s="31">
        <v>9</v>
      </c>
      <c r="J6" s="31">
        <v>10</v>
      </c>
      <c r="K6" s="31">
        <v>11</v>
      </c>
      <c r="L6" s="31">
        <v>12</v>
      </c>
      <c r="M6" s="27">
        <v>13</v>
      </c>
      <c r="N6" s="39" t="s">
        <v>35</v>
      </c>
      <c r="O6" s="38">
        <v>15</v>
      </c>
      <c r="P6" s="39">
        <v>16</v>
      </c>
      <c r="Q6" s="31">
        <v>17</v>
      </c>
    </row>
    <row r="7" spans="1:17" s="1" customFormat="1" ht="117" customHeight="1">
      <c r="A7" s="72" t="s">
        <v>18</v>
      </c>
      <c r="B7" s="9" t="s">
        <v>11</v>
      </c>
      <c r="C7" s="9" t="s">
        <v>33</v>
      </c>
      <c r="D7" s="10" t="s">
        <v>9</v>
      </c>
      <c r="E7" s="21" t="s">
        <v>19</v>
      </c>
      <c r="F7" s="15">
        <v>8313</v>
      </c>
      <c r="G7" s="15">
        <v>8472</v>
      </c>
      <c r="H7" s="16"/>
      <c r="I7" s="16"/>
      <c r="J7" s="16">
        <f>F7+H7</f>
        <v>8313</v>
      </c>
      <c r="K7" s="17">
        <f>G7+I7</f>
        <v>8472</v>
      </c>
      <c r="L7" s="18">
        <f>K7/J7*100%</f>
        <v>1.0191266690725369</v>
      </c>
      <c r="M7" s="19">
        <v>3800.7</v>
      </c>
      <c r="N7" s="19">
        <v>3800.7</v>
      </c>
      <c r="O7" s="19">
        <v>3800.7</v>
      </c>
      <c r="P7" s="18">
        <f>O7/M7*100%</f>
        <v>1</v>
      </c>
      <c r="Q7" s="20"/>
    </row>
    <row r="8" spans="1:17" s="1" customFormat="1" ht="138" customHeight="1">
      <c r="A8" s="73"/>
      <c r="B8" s="9" t="s">
        <v>11</v>
      </c>
      <c r="C8" s="9" t="s">
        <v>34</v>
      </c>
      <c r="D8" s="10" t="s">
        <v>9</v>
      </c>
      <c r="E8" s="21" t="s">
        <v>19</v>
      </c>
      <c r="F8" s="15">
        <v>1201</v>
      </c>
      <c r="G8" s="15">
        <v>1227</v>
      </c>
      <c r="H8" s="16"/>
      <c r="I8" s="16"/>
      <c r="J8" s="16">
        <f t="shared" ref="J8:K17" si="0">F8+H8</f>
        <v>1201</v>
      </c>
      <c r="K8" s="17">
        <f t="shared" si="0"/>
        <v>1227</v>
      </c>
      <c r="L8" s="18">
        <f t="shared" ref="L8:L17" si="1">K8/J8*100%</f>
        <v>1.0216486261448792</v>
      </c>
      <c r="M8" s="19">
        <v>1592.3</v>
      </c>
      <c r="N8" s="19">
        <v>1592.3</v>
      </c>
      <c r="O8" s="19">
        <v>1592.3</v>
      </c>
      <c r="P8" s="18">
        <f t="shared" ref="P8:P17" si="2">O8/M8*100%</f>
        <v>1</v>
      </c>
      <c r="Q8" s="20"/>
    </row>
    <row r="9" spans="1:17" ht="129" customHeight="1">
      <c r="A9" s="74"/>
      <c r="B9" s="9" t="s">
        <v>11</v>
      </c>
      <c r="C9" s="9" t="s">
        <v>33</v>
      </c>
      <c r="D9" s="10" t="s">
        <v>9</v>
      </c>
      <c r="E9" s="21" t="s">
        <v>20</v>
      </c>
      <c r="F9" s="15">
        <v>6936</v>
      </c>
      <c r="G9" s="15">
        <v>6947</v>
      </c>
      <c r="H9" s="16"/>
      <c r="I9" s="16"/>
      <c r="J9" s="16">
        <f t="shared" si="0"/>
        <v>6936</v>
      </c>
      <c r="K9" s="17">
        <f t="shared" si="0"/>
        <v>6947</v>
      </c>
      <c r="L9" s="18">
        <f t="shared" si="1"/>
        <v>1.0015859284890427</v>
      </c>
      <c r="M9" s="19">
        <v>3171.1</v>
      </c>
      <c r="N9" s="19">
        <v>3171.1</v>
      </c>
      <c r="O9" s="19">
        <v>3171.1</v>
      </c>
      <c r="P9" s="18">
        <f t="shared" si="2"/>
        <v>1</v>
      </c>
      <c r="Q9" s="20"/>
    </row>
    <row r="10" spans="1:17" ht="132.75" customHeight="1">
      <c r="A10" s="74"/>
      <c r="B10" s="9" t="s">
        <v>11</v>
      </c>
      <c r="C10" s="9" t="s">
        <v>34</v>
      </c>
      <c r="D10" s="10" t="s">
        <v>9</v>
      </c>
      <c r="E10" s="21" t="s">
        <v>20</v>
      </c>
      <c r="F10" s="15">
        <v>2735</v>
      </c>
      <c r="G10" s="15">
        <v>2739</v>
      </c>
      <c r="H10" s="16"/>
      <c r="I10" s="16"/>
      <c r="J10" s="16">
        <f t="shared" si="0"/>
        <v>2735</v>
      </c>
      <c r="K10" s="17">
        <f t="shared" si="0"/>
        <v>2739</v>
      </c>
      <c r="L10" s="18">
        <f t="shared" si="1"/>
        <v>1.0014625228519196</v>
      </c>
      <c r="M10" s="19">
        <v>3626.1</v>
      </c>
      <c r="N10" s="19">
        <v>3626.1</v>
      </c>
      <c r="O10" s="19">
        <v>3626.1</v>
      </c>
      <c r="P10" s="18">
        <f t="shared" si="2"/>
        <v>1</v>
      </c>
      <c r="Q10" s="20"/>
    </row>
    <row r="11" spans="1:17" ht="141" customHeight="1">
      <c r="A11" s="74"/>
      <c r="B11" s="9" t="s">
        <v>11</v>
      </c>
      <c r="C11" s="9" t="s">
        <v>33</v>
      </c>
      <c r="D11" s="10" t="s">
        <v>9</v>
      </c>
      <c r="E11" s="21" t="s">
        <v>21</v>
      </c>
      <c r="F11" s="15">
        <v>9000</v>
      </c>
      <c r="G11" s="15">
        <v>9009</v>
      </c>
      <c r="H11" s="16"/>
      <c r="I11" s="16"/>
      <c r="J11" s="16">
        <f t="shared" si="0"/>
        <v>9000</v>
      </c>
      <c r="K11" s="17">
        <f t="shared" si="0"/>
        <v>9009</v>
      </c>
      <c r="L11" s="18">
        <f t="shared" si="1"/>
        <v>1.0009999999999999</v>
      </c>
      <c r="M11" s="19">
        <v>4114.8</v>
      </c>
      <c r="N11" s="19">
        <v>4114.8</v>
      </c>
      <c r="O11" s="19">
        <v>4114.8</v>
      </c>
      <c r="P11" s="18">
        <f t="shared" si="2"/>
        <v>1</v>
      </c>
      <c r="Q11" s="20"/>
    </row>
    <row r="12" spans="1:17" ht="125.4" customHeight="1">
      <c r="A12" s="74"/>
      <c r="B12" s="9" t="s">
        <v>11</v>
      </c>
      <c r="C12" s="9" t="s">
        <v>34</v>
      </c>
      <c r="D12" s="10" t="s">
        <v>9</v>
      </c>
      <c r="E12" s="21" t="s">
        <v>21</v>
      </c>
      <c r="F12" s="15">
        <v>1833</v>
      </c>
      <c r="G12" s="15">
        <v>1837</v>
      </c>
      <c r="H12" s="16"/>
      <c r="I12" s="16"/>
      <c r="J12" s="16">
        <f t="shared" si="0"/>
        <v>1833</v>
      </c>
      <c r="K12" s="17">
        <f t="shared" si="0"/>
        <v>1837</v>
      </c>
      <c r="L12" s="18">
        <f t="shared" si="1"/>
        <v>1.0021822149481725</v>
      </c>
      <c r="M12" s="19">
        <v>2430.1999999999998</v>
      </c>
      <c r="N12" s="19">
        <v>2430.1999999999998</v>
      </c>
      <c r="O12" s="19">
        <v>2430.1999999999998</v>
      </c>
      <c r="P12" s="18">
        <f t="shared" si="2"/>
        <v>1</v>
      </c>
      <c r="Q12" s="20"/>
    </row>
    <row r="13" spans="1:17" ht="103.2" customHeight="1">
      <c r="A13" s="74"/>
      <c r="B13" s="9" t="s">
        <v>11</v>
      </c>
      <c r="C13" s="9" t="s">
        <v>33</v>
      </c>
      <c r="D13" s="10" t="s">
        <v>9</v>
      </c>
      <c r="E13" s="21" t="s">
        <v>22</v>
      </c>
      <c r="F13" s="15">
        <v>3150</v>
      </c>
      <c r="G13" s="15">
        <v>3165</v>
      </c>
      <c r="H13" s="16"/>
      <c r="I13" s="16"/>
      <c r="J13" s="16">
        <f t="shared" si="0"/>
        <v>3150</v>
      </c>
      <c r="K13" s="17">
        <f t="shared" si="0"/>
        <v>3165</v>
      </c>
      <c r="L13" s="18">
        <f t="shared" si="1"/>
        <v>1.0047619047619047</v>
      </c>
      <c r="M13" s="19">
        <v>1440.2</v>
      </c>
      <c r="N13" s="19">
        <v>1440.2</v>
      </c>
      <c r="O13" s="19">
        <v>1440.2</v>
      </c>
      <c r="P13" s="18">
        <f t="shared" si="2"/>
        <v>1</v>
      </c>
      <c r="Q13" s="20"/>
    </row>
    <row r="14" spans="1:17" ht="122.25" customHeight="1">
      <c r="A14" s="74"/>
      <c r="B14" s="9" t="s">
        <v>11</v>
      </c>
      <c r="C14" s="9" t="s">
        <v>34</v>
      </c>
      <c r="D14" s="10" t="s">
        <v>9</v>
      </c>
      <c r="E14" s="21" t="s">
        <v>22</v>
      </c>
      <c r="F14" s="15">
        <v>719</v>
      </c>
      <c r="G14" s="15">
        <v>724</v>
      </c>
      <c r="H14" s="16"/>
      <c r="I14" s="16"/>
      <c r="J14" s="16">
        <f t="shared" si="0"/>
        <v>719</v>
      </c>
      <c r="K14" s="17">
        <f t="shared" si="0"/>
        <v>724</v>
      </c>
      <c r="L14" s="18">
        <f t="shared" si="1"/>
        <v>1.0069541029207232</v>
      </c>
      <c r="M14" s="19">
        <v>953.3</v>
      </c>
      <c r="N14" s="19">
        <v>953.3</v>
      </c>
      <c r="O14" s="19">
        <v>953.3</v>
      </c>
      <c r="P14" s="18">
        <f t="shared" si="2"/>
        <v>1</v>
      </c>
      <c r="Q14" s="20"/>
    </row>
    <row r="15" spans="1:17" s="3" customFormat="1" ht="67.5" customHeight="1">
      <c r="A15" s="74"/>
      <c r="B15" s="11" t="s">
        <v>32</v>
      </c>
      <c r="C15" s="9" t="s">
        <v>33</v>
      </c>
      <c r="D15" s="10" t="s">
        <v>9</v>
      </c>
      <c r="E15" s="22"/>
      <c r="F15" s="15">
        <v>265</v>
      </c>
      <c r="G15" s="15">
        <v>271</v>
      </c>
      <c r="H15" s="16"/>
      <c r="I15" s="16"/>
      <c r="J15" s="16">
        <f t="shared" si="0"/>
        <v>265</v>
      </c>
      <c r="K15" s="17">
        <f t="shared" si="0"/>
        <v>271</v>
      </c>
      <c r="L15" s="18">
        <f t="shared" si="1"/>
        <v>1.0226415094339623</v>
      </c>
      <c r="M15" s="19">
        <v>108.9</v>
      </c>
      <c r="N15" s="19">
        <v>108.9</v>
      </c>
      <c r="O15" s="19">
        <v>108.9</v>
      </c>
      <c r="P15" s="18">
        <f t="shared" si="2"/>
        <v>1</v>
      </c>
      <c r="Q15" s="20"/>
    </row>
    <row r="16" spans="1:17" s="6" customFormat="1" ht="87" customHeight="1">
      <c r="A16" s="74"/>
      <c r="B16" s="9" t="s">
        <v>13</v>
      </c>
      <c r="C16" s="12" t="s">
        <v>8</v>
      </c>
      <c r="D16" s="10" t="s">
        <v>10</v>
      </c>
      <c r="E16" s="23" t="s">
        <v>23</v>
      </c>
      <c r="F16" s="15">
        <v>9960</v>
      </c>
      <c r="G16" s="15">
        <v>9964</v>
      </c>
      <c r="H16" s="16"/>
      <c r="I16" s="16"/>
      <c r="J16" s="16">
        <f t="shared" si="0"/>
        <v>9960</v>
      </c>
      <c r="K16" s="17">
        <f t="shared" si="0"/>
        <v>9964</v>
      </c>
      <c r="L16" s="18">
        <f t="shared" si="1"/>
        <v>1.0004016064257029</v>
      </c>
      <c r="M16" s="19">
        <v>20914</v>
      </c>
      <c r="N16" s="19">
        <v>20914</v>
      </c>
      <c r="O16" s="19">
        <v>20914</v>
      </c>
      <c r="P16" s="18">
        <f t="shared" si="2"/>
        <v>1</v>
      </c>
      <c r="Q16" s="20"/>
    </row>
    <row r="17" spans="1:17" s="3" customFormat="1" ht="126" customHeight="1">
      <c r="A17" s="74"/>
      <c r="B17" s="12" t="s">
        <v>12</v>
      </c>
      <c r="C17" s="12" t="s">
        <v>15</v>
      </c>
      <c r="D17" s="10" t="s">
        <v>10</v>
      </c>
      <c r="E17" s="12" t="s">
        <v>14</v>
      </c>
      <c r="F17" s="15"/>
      <c r="G17" s="15"/>
      <c r="H17" s="15">
        <v>40</v>
      </c>
      <c r="I17" s="15">
        <v>70</v>
      </c>
      <c r="J17" s="16">
        <f t="shared" si="0"/>
        <v>40</v>
      </c>
      <c r="K17" s="17">
        <f t="shared" si="0"/>
        <v>70</v>
      </c>
      <c r="L17" s="18">
        <f t="shared" si="1"/>
        <v>1.75</v>
      </c>
      <c r="M17" s="19">
        <v>298.89999999999998</v>
      </c>
      <c r="N17" s="19">
        <v>298.89999999999998</v>
      </c>
      <c r="O17" s="19">
        <v>298.89999999999998</v>
      </c>
      <c r="P17" s="18">
        <f t="shared" si="2"/>
        <v>1</v>
      </c>
      <c r="Q17" s="40"/>
    </row>
    <row r="18" spans="1:17" ht="75.75" customHeight="1">
      <c r="A18" s="13" t="s">
        <v>1</v>
      </c>
      <c r="B18" s="30" t="s">
        <v>36</v>
      </c>
      <c r="C18" s="14"/>
      <c r="D18" s="14"/>
      <c r="E18" s="24"/>
      <c r="F18" s="16"/>
      <c r="G18" s="16"/>
      <c r="H18" s="16"/>
      <c r="I18" s="16"/>
      <c r="J18" s="16"/>
      <c r="K18" s="17"/>
      <c r="L18" s="17"/>
      <c r="M18" s="28">
        <f>M17+M16+M14+M13+M12+M11+M10+M9+M8+M7+M15</f>
        <v>42450.5</v>
      </c>
      <c r="N18" s="28">
        <f t="shared" ref="N18:O18" si="3">N17+N16+N14+N13+N12+N11+N10+N9+N8+N7+N15</f>
        <v>42450.5</v>
      </c>
      <c r="O18" s="28">
        <f t="shared" si="3"/>
        <v>42450.5</v>
      </c>
      <c r="P18" s="18">
        <v>1</v>
      </c>
      <c r="Q18" s="20"/>
    </row>
    <row r="19" spans="1:17" s="1" customFormat="1" ht="87" customHeight="1">
      <c r="A19" s="41"/>
      <c r="B19" s="42"/>
      <c r="C19" s="43"/>
      <c r="D19" s="43"/>
      <c r="E19" s="44"/>
      <c r="F19" s="45"/>
      <c r="G19" s="46"/>
      <c r="H19" s="47"/>
      <c r="I19" s="47"/>
      <c r="J19" s="45"/>
      <c r="K19" s="45"/>
      <c r="L19" s="45"/>
      <c r="M19" s="48"/>
      <c r="N19" s="48"/>
      <c r="O19" s="48"/>
      <c r="P19" s="49"/>
      <c r="Q19" s="50"/>
    </row>
    <row r="20" spans="1:17" ht="51" customHeight="1">
      <c r="A20" s="56" t="s">
        <v>7</v>
      </c>
      <c r="B20" s="56"/>
      <c r="C20" s="56"/>
      <c r="D20" s="56"/>
      <c r="E20" s="56"/>
      <c r="F20" s="56"/>
      <c r="G20" s="56"/>
      <c r="H20" s="57"/>
      <c r="I20" s="58"/>
      <c r="J20" s="58"/>
      <c r="K20" s="58"/>
      <c r="L20" s="58"/>
      <c r="M20" s="59"/>
      <c r="N20" s="60"/>
      <c r="O20" s="60"/>
      <c r="P20" s="60"/>
      <c r="Q20" s="51"/>
    </row>
    <row r="21" spans="1:17" ht="48.6" customHeight="1">
      <c r="A21" s="56" t="s">
        <v>5</v>
      </c>
      <c r="B21" s="56"/>
      <c r="C21" s="56"/>
      <c r="D21" s="56"/>
      <c r="E21" s="56"/>
      <c r="F21" s="56"/>
      <c r="G21" s="56"/>
      <c r="H21" s="57"/>
      <c r="I21" s="58"/>
      <c r="J21" s="58"/>
      <c r="K21" s="58"/>
      <c r="L21" s="58"/>
      <c r="M21" s="61"/>
      <c r="N21" s="61"/>
      <c r="O21" s="61"/>
      <c r="P21" s="61"/>
      <c r="Q21" s="58"/>
    </row>
    <row r="22" spans="1:17" ht="62.25" customHeight="1">
      <c r="A22" s="56" t="s">
        <v>4</v>
      </c>
      <c r="B22" s="56"/>
      <c r="C22" s="56"/>
      <c r="D22" s="56"/>
      <c r="E22" s="56"/>
      <c r="F22" s="56"/>
      <c r="G22" s="56"/>
      <c r="H22" s="57"/>
      <c r="I22" s="58"/>
      <c r="J22" s="58"/>
      <c r="K22" s="58"/>
      <c r="L22" s="58"/>
      <c r="M22" s="61"/>
      <c r="N22" s="61"/>
      <c r="O22" s="61"/>
      <c r="P22" s="61"/>
      <c r="Q22" s="58"/>
    </row>
    <row r="23" spans="1:17" ht="41.25" customHeight="1">
      <c r="A23" s="51" t="s">
        <v>31</v>
      </c>
      <c r="B23" s="51"/>
      <c r="C23" s="51"/>
      <c r="D23" s="51"/>
      <c r="E23" s="51"/>
      <c r="F23" s="51"/>
      <c r="G23" s="51"/>
      <c r="H23" s="57"/>
      <c r="I23" s="58"/>
      <c r="J23" s="58"/>
      <c r="K23" s="58"/>
      <c r="L23" s="58"/>
      <c r="M23" s="61"/>
      <c r="N23" s="61"/>
      <c r="O23" s="61"/>
      <c r="P23" s="61"/>
      <c r="Q23" s="58"/>
    </row>
    <row r="24" spans="1:17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6"/>
      <c r="N24" s="26"/>
      <c r="O24" s="26"/>
      <c r="P24" s="26"/>
      <c r="Q24" s="4"/>
    </row>
    <row r="25" spans="1:17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26"/>
      <c r="N25" s="26"/>
      <c r="O25" s="26"/>
      <c r="P25" s="26"/>
      <c r="Q25" s="4"/>
    </row>
    <row r="26" spans="1:17" ht="25.2">
      <c r="C26" s="5" t="s">
        <v>17</v>
      </c>
      <c r="D26" s="5"/>
      <c r="E26" s="52">
        <f>F7+F9+F11+F13</f>
        <v>27399</v>
      </c>
      <c r="F26" s="52">
        <f>G7+G9+G11+G13</f>
        <v>27593</v>
      </c>
      <c r="G26" s="52">
        <f>H7+H9+H11+H13+H15</f>
        <v>0</v>
      </c>
      <c r="H26" s="5"/>
      <c r="I26" s="5"/>
      <c r="J26" s="5"/>
      <c r="K26" s="65"/>
      <c r="L26" s="68" t="s">
        <v>42</v>
      </c>
      <c r="M26" s="64">
        <f>M7+M9+M11+M13</f>
        <v>12526.8</v>
      </c>
      <c r="N26" s="64">
        <f t="shared" ref="N26:O26" si="4">N7+N9+N11+N13</f>
        <v>12526.8</v>
      </c>
      <c r="O26" s="64">
        <f t="shared" si="4"/>
        <v>12526.8</v>
      </c>
    </row>
    <row r="27" spans="1:17" ht="25.2">
      <c r="C27" s="5"/>
      <c r="D27" s="5"/>
      <c r="E27" s="52">
        <f>F15</f>
        <v>265</v>
      </c>
      <c r="F27" s="52">
        <f>G15</f>
        <v>271</v>
      </c>
      <c r="G27" s="52"/>
      <c r="H27" s="5"/>
      <c r="I27" s="5"/>
      <c r="J27" s="5"/>
      <c r="K27" s="65"/>
      <c r="L27" s="68" t="s">
        <v>43</v>
      </c>
      <c r="M27" s="64">
        <f>M15</f>
        <v>108.9</v>
      </c>
      <c r="N27" s="64">
        <f t="shared" ref="N27:O27" si="5">N15</f>
        <v>108.9</v>
      </c>
      <c r="O27" s="64">
        <f t="shared" si="5"/>
        <v>108.9</v>
      </c>
    </row>
    <row r="28" spans="1:17" ht="25.2">
      <c r="C28" s="5"/>
      <c r="D28" s="5"/>
      <c r="E28" s="52">
        <f>E27+E26</f>
        <v>27664</v>
      </c>
      <c r="F28" s="52">
        <f>F27+F26</f>
        <v>27864</v>
      </c>
      <c r="G28" s="52"/>
      <c r="H28" s="5"/>
      <c r="I28" s="5"/>
      <c r="J28" s="5"/>
      <c r="K28" s="65"/>
      <c r="L28" s="65" t="s">
        <v>44</v>
      </c>
      <c r="M28" s="63">
        <f>M27+M26</f>
        <v>12635.699999999999</v>
      </c>
      <c r="N28" s="63">
        <f t="shared" ref="N28:O28" si="6">N27+N26</f>
        <v>12635.699999999999</v>
      </c>
      <c r="O28" s="63">
        <f t="shared" si="6"/>
        <v>12635.699999999999</v>
      </c>
    </row>
    <row r="29" spans="1:17" ht="25.2">
      <c r="C29" s="5"/>
      <c r="D29" s="5"/>
      <c r="E29" s="7"/>
      <c r="F29" s="7"/>
      <c r="G29" s="7"/>
      <c r="H29" s="5"/>
      <c r="I29" s="5"/>
      <c r="J29" s="5"/>
      <c r="K29" s="65"/>
      <c r="L29" s="68"/>
      <c r="M29" s="69"/>
      <c r="N29" s="69"/>
      <c r="O29" s="69"/>
    </row>
    <row r="30" spans="1:17" ht="25.2">
      <c r="C30" s="5" t="s">
        <v>16</v>
      </c>
      <c r="D30" s="5"/>
      <c r="E30" s="52">
        <f>F8+F10+F12+F14</f>
        <v>6488</v>
      </c>
      <c r="F30" s="52">
        <f>G8+G10+G12+G14</f>
        <v>6527</v>
      </c>
      <c r="G30" s="52">
        <f>H8+H10+H12+H14</f>
        <v>0</v>
      </c>
      <c r="H30" s="5"/>
      <c r="I30" s="5"/>
      <c r="J30" s="5"/>
      <c r="K30" s="65"/>
      <c r="L30" s="68" t="s">
        <v>45</v>
      </c>
      <c r="M30" s="64">
        <f>M8+M10+M12+M14</f>
        <v>8601.9</v>
      </c>
      <c r="N30" s="64">
        <f t="shared" ref="N30:O30" si="7">N8+N10+N12+N14</f>
        <v>8601.9</v>
      </c>
      <c r="O30" s="64">
        <f t="shared" si="7"/>
        <v>8601.9</v>
      </c>
      <c r="P30" s="36"/>
      <c r="Q30" s="37"/>
    </row>
    <row r="31" spans="1:17" ht="25.2">
      <c r="C31" s="5"/>
      <c r="D31" s="5"/>
      <c r="E31" s="7"/>
      <c r="F31" s="7"/>
      <c r="G31" s="8"/>
      <c r="H31" s="5"/>
      <c r="I31" s="5"/>
      <c r="J31" s="5"/>
      <c r="K31" s="65"/>
      <c r="L31" s="65" t="s">
        <v>46</v>
      </c>
      <c r="M31" s="63">
        <f>M28+M30</f>
        <v>21237.599999999999</v>
      </c>
      <c r="N31" s="63">
        <f t="shared" ref="N31:O31" si="8">N28+N30</f>
        <v>21237.599999999999</v>
      </c>
      <c r="O31" s="63">
        <f t="shared" si="8"/>
        <v>21237.599999999999</v>
      </c>
      <c r="P31" s="54"/>
      <c r="Q31" s="37"/>
    </row>
    <row r="32" spans="1:17" ht="25.2">
      <c r="E32" s="5"/>
      <c r="F32" s="5"/>
      <c r="G32" s="5"/>
      <c r="H32" s="5"/>
      <c r="I32" s="5"/>
      <c r="J32" s="5"/>
      <c r="K32" s="65"/>
      <c r="L32" s="65"/>
      <c r="M32" s="62"/>
      <c r="N32" s="62"/>
      <c r="O32" s="62"/>
      <c r="P32" s="54"/>
      <c r="Q32" s="37"/>
    </row>
    <row r="33" spans="3:17" ht="25.2">
      <c r="E33" s="5"/>
      <c r="F33" s="5"/>
      <c r="G33" s="5"/>
      <c r="H33" s="5"/>
      <c r="I33" s="5"/>
      <c r="J33" s="5"/>
      <c r="K33" s="65"/>
      <c r="L33" s="68" t="s">
        <v>47</v>
      </c>
      <c r="M33" s="70">
        <f>M16</f>
        <v>20914</v>
      </c>
      <c r="N33" s="70">
        <f t="shared" ref="N33:O33" si="9">N16</f>
        <v>20914</v>
      </c>
      <c r="O33" s="70">
        <f t="shared" si="9"/>
        <v>20914</v>
      </c>
      <c r="P33" s="54"/>
      <c r="Q33" s="37"/>
    </row>
    <row r="34" spans="3:17" ht="25.2">
      <c r="C34" s="5"/>
      <c r="D34" s="5"/>
      <c r="E34" s="5"/>
      <c r="F34" s="5"/>
      <c r="G34" s="5"/>
      <c r="H34" s="5"/>
      <c r="I34" s="5"/>
      <c r="J34" s="5"/>
      <c r="K34" s="65"/>
      <c r="L34" s="68" t="s">
        <v>48</v>
      </c>
      <c r="M34" s="70">
        <f>M17</f>
        <v>298.89999999999998</v>
      </c>
      <c r="N34" s="70">
        <f t="shared" ref="N34:O34" si="10">N17</f>
        <v>298.89999999999998</v>
      </c>
      <c r="O34" s="70">
        <f t="shared" si="10"/>
        <v>298.89999999999998</v>
      </c>
      <c r="P34" s="55"/>
      <c r="Q34" s="37"/>
    </row>
    <row r="35" spans="3:17" ht="25.2">
      <c r="C35" s="5"/>
      <c r="D35" s="5"/>
      <c r="E35" s="5"/>
      <c r="F35" s="5"/>
      <c r="G35" s="5"/>
      <c r="H35" s="5"/>
      <c r="I35" s="5"/>
      <c r="J35" s="5"/>
      <c r="K35" s="65"/>
      <c r="L35" s="65" t="s">
        <v>49</v>
      </c>
      <c r="M35" s="63">
        <f>M34+M33</f>
        <v>21212.9</v>
      </c>
      <c r="N35" s="63">
        <f t="shared" ref="N35:O35" si="11">N34+N33</f>
        <v>21212.9</v>
      </c>
      <c r="O35" s="63">
        <f t="shared" si="11"/>
        <v>21212.9</v>
      </c>
      <c r="P35" s="36"/>
      <c r="Q35" s="37"/>
    </row>
    <row r="36" spans="3:17" ht="68.25" customHeight="1">
      <c r="C36" s="5"/>
      <c r="D36" s="5"/>
      <c r="E36" s="5"/>
      <c r="F36" s="5"/>
      <c r="G36" s="5"/>
      <c r="H36" s="5"/>
      <c r="I36" s="5"/>
      <c r="J36" s="5"/>
      <c r="L36" s="66" t="s">
        <v>50</v>
      </c>
      <c r="M36" s="53">
        <f>M35+M31</f>
        <v>42450.5</v>
      </c>
      <c r="N36" s="53">
        <f t="shared" ref="N36:O36" si="12">N35+N31</f>
        <v>42450.5</v>
      </c>
      <c r="O36" s="53">
        <f t="shared" si="12"/>
        <v>42450.5</v>
      </c>
      <c r="P36" s="67"/>
    </row>
    <row r="37" spans="3:17" ht="25.2">
      <c r="C37" s="5"/>
      <c r="D37" s="5"/>
      <c r="E37" s="5"/>
      <c r="F37" s="5"/>
      <c r="G37" s="5"/>
      <c r="H37" s="5"/>
      <c r="I37" s="5"/>
      <c r="J37" s="5"/>
    </row>
  </sheetData>
  <mergeCells count="19">
    <mergeCell ref="A1:L1"/>
    <mergeCell ref="M1:Q1"/>
    <mergeCell ref="A2:Q2"/>
    <mergeCell ref="A3:Q3"/>
    <mergeCell ref="A4:A5"/>
    <mergeCell ref="B4:B5"/>
    <mergeCell ref="C4:C5"/>
    <mergeCell ref="E4:E5"/>
    <mergeCell ref="F4:F5"/>
    <mergeCell ref="G4:G5"/>
    <mergeCell ref="P4:P5"/>
    <mergeCell ref="Q4:Q5"/>
    <mergeCell ref="N4:N5"/>
    <mergeCell ref="O4:O5"/>
    <mergeCell ref="A7:A17"/>
    <mergeCell ref="H4:H5"/>
    <mergeCell ref="I4:I5"/>
    <mergeCell ref="L4:L5"/>
    <mergeCell ref="M4:M5"/>
  </mergeCells>
  <pageMargins left="0.51181102362204722" right="0" top="0.19685039370078741" bottom="0" header="0" footer="0"/>
  <pageSetup paperSize="9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год 2020</vt:lpstr>
      <vt:lpstr>'год 2020'!Заголовки_для_печати</vt:lpstr>
      <vt:lpstr>'год 2020'!Область_печати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2021-01-25T12:34:57Z</dcterms:modified>
</cp:coreProperties>
</file>